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rs\ASUS\Projekty\Data2020\2020_06  Stavebniny Veľký Krtíš (Cibuľa)\Vetranie\"/>
    </mc:Choice>
  </mc:AlternateContent>
  <bookViews>
    <workbookView xWindow="0" yWindow="0" windowWidth="28800" windowHeight="12435"/>
  </bookViews>
  <sheets>
    <sheet name="Hárok1" sheetId="1" r:id="rId1"/>
    <sheet name="Hárok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10" i="1" l="1"/>
  <c r="A48" i="1"/>
  <c r="I14" i="2" l="1"/>
  <c r="I15" i="2"/>
  <c r="I13" i="2"/>
  <c r="F10" i="2"/>
  <c r="F9" i="2"/>
  <c r="F8" i="2"/>
  <c r="F5" i="2"/>
  <c r="F14" i="2"/>
  <c r="F13" i="2"/>
  <c r="F15" i="2" s="1"/>
  <c r="B14" i="2"/>
  <c r="C14" i="2"/>
  <c r="C13" i="2"/>
  <c r="B13" i="2"/>
  <c r="F21" i="2"/>
  <c r="F20" i="2"/>
  <c r="F19" i="2"/>
  <c r="B20" i="2"/>
  <c r="C20" i="2"/>
  <c r="C19" i="2"/>
  <c r="B19" i="2"/>
  <c r="C9" i="2"/>
  <c r="C8" i="2"/>
  <c r="B9" i="2"/>
  <c r="B8" i="2"/>
  <c r="F4" i="2"/>
  <c r="F3" i="2"/>
</calcChain>
</file>

<file path=xl/sharedStrings.xml><?xml version="1.0" encoding="utf-8"?>
<sst xmlns="http://schemas.openxmlformats.org/spreadsheetml/2006/main" count="169" uniqueCount="95">
  <si>
    <t>Špecifikácia materiálu</t>
  </si>
  <si>
    <t xml:space="preserve">Poradové </t>
  </si>
  <si>
    <t>Popis položky</t>
  </si>
  <si>
    <t>Priemer</t>
  </si>
  <si>
    <t>Označenie</t>
  </si>
  <si>
    <t>číslo</t>
  </si>
  <si>
    <t>neobsadené</t>
  </si>
  <si>
    <t>x</t>
  </si>
  <si>
    <t>Množstvo</t>
  </si>
  <si>
    <t xml:space="preserve">Merná </t>
  </si>
  <si>
    <t>jednotka</t>
  </si>
  <si>
    <t>kus</t>
  </si>
  <si>
    <t>m</t>
  </si>
  <si>
    <t>n</t>
  </si>
  <si>
    <t>d 110</t>
  </si>
  <si>
    <t>Dĺžka ryhy</t>
  </si>
  <si>
    <t>Hĺbka</t>
  </si>
  <si>
    <t>Objem</t>
  </si>
  <si>
    <t>Šírka</t>
  </si>
  <si>
    <t>Zemina</t>
  </si>
  <si>
    <t>Obsyp</t>
  </si>
  <si>
    <t>Podsyp</t>
  </si>
  <si>
    <t>D</t>
  </si>
  <si>
    <t>S</t>
  </si>
  <si>
    <t>U</t>
  </si>
  <si>
    <t>Liev</t>
  </si>
  <si>
    <t>UR</t>
  </si>
  <si>
    <t>WC</t>
  </si>
  <si>
    <t>Izolačná páska na izoláciu hliníková</t>
  </si>
  <si>
    <t>d 80</t>
  </si>
  <si>
    <t>d 200</t>
  </si>
  <si>
    <t>d 250</t>
  </si>
  <si>
    <t>d 315</t>
  </si>
  <si>
    <t>d 450</t>
  </si>
  <si>
    <t>Vetracie zariadenie</t>
  </si>
  <si>
    <t>Vetracie zeriadenie ATREA DUPLEX 3500 Multi</t>
  </si>
  <si>
    <t>DUPLEX 3500 Multi / 10/ 0 - M.109.EC3 - S7.C - Fe.K7 - Fi.K5 - B.LM24A - Ke.LM24A - Ki.LM24A - He1.400/ 300.P -
He2.710/ 450.P - Hi1.400/ 300.P - Hi2.710/ 450.P - FT - RD5 - PFe - PFi - SW - CPTOUCH.B.Wh - ErP 2016, 2018</t>
  </si>
  <si>
    <t>Príslušenstvo jednotky (meranie a regulácia, Meracie prvky)</t>
  </si>
  <si>
    <t>Protidažďová žaluzia</t>
  </si>
  <si>
    <t>Ukončovacia strieška DKD</t>
  </si>
  <si>
    <t>Dvojradová mriežka pre SPIRO potrubie s regulácioum prietoku</t>
  </si>
  <si>
    <t>Jednoradová mriežka pre SPIRO potrubie s regulácioum prietoku</t>
  </si>
  <si>
    <t>Tanierový ventil - prívod vzduchu</t>
  </si>
  <si>
    <t>Tanierový ventil - odvod vzduchu</t>
  </si>
  <si>
    <t>Spiro potrubie z pozinkovaného plechu</t>
  </si>
  <si>
    <t>500x500</t>
  </si>
  <si>
    <t>1047610</t>
  </si>
  <si>
    <t>600x100 mm</t>
  </si>
  <si>
    <t>SPN-VH GALVA</t>
  </si>
  <si>
    <t>300x100 mm</t>
  </si>
  <si>
    <t>SPN-V GALVA</t>
  </si>
  <si>
    <t>d 355</t>
  </si>
  <si>
    <t>súbor</t>
  </si>
  <si>
    <t>Hliníkové flexibilné potrubie Aluvent 3m</t>
  </si>
  <si>
    <t>Hliníkové flexibilné potrubie Aluvent 2m</t>
  </si>
  <si>
    <t>Prechod hranaté / kruhové potrubie z pozinkovaného plechu</t>
  </si>
  <si>
    <t>Oblúk redukovaný z pozinkovaného plechu</t>
  </si>
  <si>
    <t>Redukcia z pozinkovaného plechu</t>
  </si>
  <si>
    <t>80/3m</t>
  </si>
  <si>
    <t>110/3m</t>
  </si>
  <si>
    <t>250/2m</t>
  </si>
  <si>
    <t>315/2m</t>
  </si>
  <si>
    <t>355/2m</t>
  </si>
  <si>
    <t>450/2m</t>
  </si>
  <si>
    <t>500x500-d 450/300</t>
  </si>
  <si>
    <t>300/2m3</t>
  </si>
  <si>
    <t>400x400-d 450/300</t>
  </si>
  <si>
    <t>710x500-500x500 /150</t>
  </si>
  <si>
    <t>150/2m3</t>
  </si>
  <si>
    <t>d 350 / 450</t>
  </si>
  <si>
    <t>RM Ø 350/ Ø450 ZN</t>
  </si>
  <si>
    <t>d 315 / 450</t>
  </si>
  <si>
    <t>RM Ø 315/ Ø450 ZN</t>
  </si>
  <si>
    <t>d 200 / 315</t>
  </si>
  <si>
    <t>RM Ø 200/ Ø315 ZN</t>
  </si>
  <si>
    <t>T-rozbočka z pozinkovaného plechu</t>
  </si>
  <si>
    <t>Y-rozbočka z pozinkovaného plechu</t>
  </si>
  <si>
    <t>Koleno z pozinkovaného plechu 45°</t>
  </si>
  <si>
    <t>Koleno z pozinkovaného plechu 90°</t>
  </si>
  <si>
    <t>Zátka z pozinkovaného plechu</t>
  </si>
  <si>
    <t>TM Ø315ZN</t>
  </si>
  <si>
    <t>d 450/250</t>
  </si>
  <si>
    <t>TM Ø450/250ZN</t>
  </si>
  <si>
    <t>d 350</t>
  </si>
  <si>
    <t>TMY 350ZN</t>
  </si>
  <si>
    <t>TMY 450ZN</t>
  </si>
  <si>
    <t>K 45/250mm</t>
  </si>
  <si>
    <t>K 45/315mm</t>
  </si>
  <si>
    <t>K 90/450mm</t>
  </si>
  <si>
    <t>200 ZN mm</t>
  </si>
  <si>
    <t>250 ZN mm</t>
  </si>
  <si>
    <t>315 ZN mm</t>
  </si>
  <si>
    <t>350 ZN mm</t>
  </si>
  <si>
    <t>Spojka pre SPIRO potrubie</t>
  </si>
  <si>
    <t>d 200-450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</si>
</sst>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1" fillId="0" borderId="2" xfId="0" applyFont="1" applyBorder="1"/>
    <xf numFmtId="0" fontId="1" fillId="0" borderId="8" xfId="0" applyFont="1" applyBorder="1"/>
    <xf numFmtId="0" fontId="1" fillId="0" borderId="4" xfId="0" applyFont="1" applyBorder="1"/>
    <xf numFmtId="0" fontId="1" fillId="0" borderId="9" xfId="0" applyFont="1" applyBorder="1"/>
    <xf numFmtId="0" fontId="0" fillId="0" borderId="7" xfId="0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Font="1" applyBorder="1" applyAlignment="1">
      <alignment horizontal="center" wrapText="1"/>
    </xf>
    <xf numFmtId="0" fontId="0" fillId="0" borderId="13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0" fillId="0" borderId="7" xfId="0" applyNumberFormat="1" applyFont="1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4" xfId="0" applyNumberFormat="1" applyFont="1" applyBorder="1" applyAlignment="1">
      <alignment horizontal="center" wrapText="1"/>
    </xf>
    <xf numFmtId="0" fontId="0" fillId="0" borderId="7" xfId="0" applyFont="1" applyBorder="1"/>
    <xf numFmtId="0" fontId="0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Font="1" applyBorder="1" applyAlignment="1">
      <alignment horizontal="center" wrapText="1"/>
    </xf>
    <xf numFmtId="0" fontId="0" fillId="0" borderId="15" xfId="0" applyBorder="1"/>
    <xf numFmtId="0" fontId="0" fillId="0" borderId="8" xfId="0" applyBorder="1"/>
    <xf numFmtId="0" fontId="3" fillId="0" borderId="6" xfId="0" applyFont="1" applyBorder="1" applyAlignment="1">
      <alignment horizontal="left" wrapText="1" indent="2"/>
    </xf>
    <xf numFmtId="0" fontId="0" fillId="0" borderId="16" xfId="0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7" zoomScale="70" zoomScaleNormal="70" workbookViewId="0">
      <selection activeCell="G24" sqref="G24"/>
    </sheetView>
  </sheetViews>
  <sheetFormatPr defaultRowHeight="15" x14ac:dyDescent="0.25"/>
  <cols>
    <col min="1" max="1" width="10.5703125" customWidth="1"/>
    <col min="2" max="2" width="53.140625" customWidth="1"/>
    <col min="3" max="3" width="13.140625" customWidth="1"/>
    <col min="4" max="4" width="19.7109375" customWidth="1"/>
    <col min="5" max="5" width="11.140625" customWidth="1"/>
    <col min="6" max="6" width="10" customWidth="1"/>
  </cols>
  <sheetData>
    <row r="1" spans="1:6" x14ac:dyDescent="0.25">
      <c r="A1" s="1"/>
      <c r="B1" s="4"/>
      <c r="C1" s="4"/>
      <c r="D1" s="3"/>
      <c r="E1" s="3"/>
    </row>
    <row r="2" spans="1:6" x14ac:dyDescent="0.25">
      <c r="A2" s="1"/>
      <c r="B2" s="4"/>
      <c r="C2" s="4"/>
      <c r="D2" s="3"/>
      <c r="E2" s="3"/>
    </row>
    <row r="3" spans="1:6" ht="23.25" x14ac:dyDescent="0.35">
      <c r="A3" s="1"/>
      <c r="B3" s="2" t="s">
        <v>0</v>
      </c>
      <c r="C3" s="2"/>
      <c r="D3" s="34"/>
    </row>
    <row r="4" spans="1:6" x14ac:dyDescent="0.25">
      <c r="A4" s="1"/>
      <c r="B4" s="4"/>
      <c r="C4" s="4"/>
      <c r="D4" s="34"/>
    </row>
    <row r="5" spans="1:6" x14ac:dyDescent="0.25">
      <c r="A5" s="5">
        <v>7</v>
      </c>
      <c r="B5" s="6" t="s">
        <v>34</v>
      </c>
      <c r="C5" s="6"/>
      <c r="D5" s="35"/>
      <c r="E5" s="15"/>
      <c r="F5" s="15"/>
    </row>
    <row r="6" spans="1:6" ht="15.75" thickBot="1" x14ac:dyDescent="0.3">
      <c r="A6" s="1"/>
      <c r="B6" s="4"/>
      <c r="C6" s="4"/>
      <c r="D6" s="34"/>
    </row>
    <row r="7" spans="1:6" x14ac:dyDescent="0.25">
      <c r="A7" s="7" t="s">
        <v>1</v>
      </c>
      <c r="B7" s="8" t="s">
        <v>2</v>
      </c>
      <c r="C7" s="9" t="s">
        <v>3</v>
      </c>
      <c r="D7" s="36" t="s">
        <v>4</v>
      </c>
      <c r="E7" s="16" t="s">
        <v>8</v>
      </c>
      <c r="F7" s="17" t="s">
        <v>9</v>
      </c>
    </row>
    <row r="8" spans="1:6" ht="15.75" thickBot="1" x14ac:dyDescent="0.3">
      <c r="A8" s="10" t="s">
        <v>5</v>
      </c>
      <c r="B8" s="11"/>
      <c r="C8" s="12"/>
      <c r="D8" s="37"/>
      <c r="E8" s="18"/>
      <c r="F8" s="19" t="s">
        <v>10</v>
      </c>
    </row>
    <row r="9" spans="1:6" x14ac:dyDescent="0.25">
      <c r="A9" s="42">
        <v>141</v>
      </c>
      <c r="B9" s="43" t="s">
        <v>35</v>
      </c>
      <c r="C9" s="44"/>
      <c r="D9" s="45"/>
      <c r="E9" s="46">
        <v>1</v>
      </c>
      <c r="F9" s="47" t="s">
        <v>52</v>
      </c>
    </row>
    <row r="10" spans="1:6" ht="45.75" x14ac:dyDescent="0.25">
      <c r="A10" s="13">
        <f>A9+1</f>
        <v>142</v>
      </c>
      <c r="B10" s="48" t="s">
        <v>36</v>
      </c>
      <c r="C10" s="30"/>
      <c r="D10" s="31"/>
      <c r="E10" s="49"/>
      <c r="F10" s="32"/>
    </row>
    <row r="11" spans="1:6" ht="30" x14ac:dyDescent="0.25">
      <c r="A11" s="13">
        <f t="shared" ref="A11:A47" si="0">A10+1</f>
        <v>143</v>
      </c>
      <c r="B11" s="23" t="s">
        <v>37</v>
      </c>
      <c r="C11" s="24"/>
      <c r="D11" s="31"/>
      <c r="E11" s="20">
        <v>1</v>
      </c>
      <c r="F11" s="32" t="s">
        <v>52</v>
      </c>
    </row>
    <row r="12" spans="1:6" x14ac:dyDescent="0.25">
      <c r="A12" s="13">
        <f t="shared" si="0"/>
        <v>144</v>
      </c>
      <c r="B12" s="23" t="s">
        <v>38</v>
      </c>
      <c r="C12" s="24" t="s">
        <v>45</v>
      </c>
      <c r="D12" s="31"/>
      <c r="E12" s="20">
        <v>1</v>
      </c>
      <c r="F12" s="32" t="s">
        <v>11</v>
      </c>
    </row>
    <row r="13" spans="1:6" x14ac:dyDescent="0.25">
      <c r="A13" s="13">
        <f t="shared" si="0"/>
        <v>145</v>
      </c>
      <c r="B13" s="23" t="s">
        <v>39</v>
      </c>
      <c r="C13" s="24" t="s">
        <v>33</v>
      </c>
      <c r="D13" s="31" t="s">
        <v>46</v>
      </c>
      <c r="E13" s="20">
        <v>1</v>
      </c>
      <c r="F13" s="32" t="s">
        <v>11</v>
      </c>
    </row>
    <row r="14" spans="1:6" ht="30" x14ac:dyDescent="0.25">
      <c r="A14" s="13">
        <f t="shared" si="0"/>
        <v>146</v>
      </c>
      <c r="B14" s="23" t="s">
        <v>40</v>
      </c>
      <c r="C14" s="24" t="s">
        <v>47</v>
      </c>
      <c r="D14" s="31" t="s">
        <v>48</v>
      </c>
      <c r="E14" s="20">
        <v>8</v>
      </c>
      <c r="F14" s="32" t="s">
        <v>11</v>
      </c>
    </row>
    <row r="15" spans="1:6" ht="30" x14ac:dyDescent="0.25">
      <c r="A15" s="13">
        <f t="shared" si="0"/>
        <v>147</v>
      </c>
      <c r="B15" s="23" t="s">
        <v>41</v>
      </c>
      <c r="C15" s="24" t="s">
        <v>49</v>
      </c>
      <c r="D15" s="31" t="s">
        <v>50</v>
      </c>
      <c r="E15" s="20">
        <v>12</v>
      </c>
      <c r="F15" s="32" t="s">
        <v>11</v>
      </c>
    </row>
    <row r="16" spans="1:6" x14ac:dyDescent="0.25">
      <c r="A16" s="13">
        <f t="shared" si="0"/>
        <v>148</v>
      </c>
      <c r="B16" s="23" t="s">
        <v>42</v>
      </c>
      <c r="C16" s="24" t="s">
        <v>14</v>
      </c>
      <c r="D16" s="31" t="s">
        <v>50</v>
      </c>
      <c r="E16" s="20">
        <v>1</v>
      </c>
      <c r="F16" s="32" t="s">
        <v>11</v>
      </c>
    </row>
    <row r="17" spans="1:6" x14ac:dyDescent="0.25">
      <c r="A17" s="13">
        <f t="shared" si="0"/>
        <v>149</v>
      </c>
      <c r="B17" s="23" t="s">
        <v>43</v>
      </c>
      <c r="C17" s="24" t="s">
        <v>29</v>
      </c>
      <c r="D17" s="31" t="s">
        <v>50</v>
      </c>
      <c r="E17" s="20">
        <v>4</v>
      </c>
      <c r="F17" s="32" t="s">
        <v>11</v>
      </c>
    </row>
    <row r="18" spans="1:6" x14ac:dyDescent="0.25">
      <c r="A18" s="13">
        <f t="shared" si="0"/>
        <v>150</v>
      </c>
      <c r="B18" s="23" t="s">
        <v>44</v>
      </c>
      <c r="C18" s="24" t="s">
        <v>30</v>
      </c>
      <c r="D18" s="31"/>
      <c r="E18" s="20">
        <v>17.5</v>
      </c>
      <c r="F18" s="32" t="s">
        <v>12</v>
      </c>
    </row>
    <row r="19" spans="1:6" x14ac:dyDescent="0.25">
      <c r="A19" s="13">
        <f t="shared" si="0"/>
        <v>151</v>
      </c>
      <c r="B19" s="23" t="s">
        <v>44</v>
      </c>
      <c r="C19" s="24" t="s">
        <v>31</v>
      </c>
      <c r="D19" s="40"/>
      <c r="E19" s="20">
        <v>34.5</v>
      </c>
      <c r="F19" s="32" t="s">
        <v>12</v>
      </c>
    </row>
    <row r="20" spans="1:6" x14ac:dyDescent="0.25">
      <c r="A20" s="13">
        <f t="shared" si="0"/>
        <v>152</v>
      </c>
      <c r="B20" s="23" t="s">
        <v>44</v>
      </c>
      <c r="C20" s="24" t="s">
        <v>32</v>
      </c>
      <c r="D20" s="28"/>
      <c r="E20" s="20">
        <v>43.5</v>
      </c>
      <c r="F20" s="32" t="s">
        <v>12</v>
      </c>
    </row>
    <row r="21" spans="1:6" x14ac:dyDescent="0.25">
      <c r="A21" s="13">
        <f t="shared" si="0"/>
        <v>153</v>
      </c>
      <c r="B21" s="23" t="s">
        <v>44</v>
      </c>
      <c r="C21" s="27" t="s">
        <v>51</v>
      </c>
      <c r="D21" s="28"/>
      <c r="E21" s="20">
        <v>20</v>
      </c>
      <c r="F21" s="32" t="s">
        <v>12</v>
      </c>
    </row>
    <row r="22" spans="1:6" x14ac:dyDescent="0.25">
      <c r="A22" s="13">
        <f t="shared" si="0"/>
        <v>154</v>
      </c>
      <c r="B22" s="23" t="s">
        <v>44</v>
      </c>
      <c r="C22" s="24" t="s">
        <v>33</v>
      </c>
      <c r="D22" s="38"/>
      <c r="E22" s="20">
        <v>25.5</v>
      </c>
      <c r="F22" s="32" t="s">
        <v>11</v>
      </c>
    </row>
    <row r="23" spans="1:6" x14ac:dyDescent="0.25">
      <c r="A23" s="13">
        <f t="shared" si="0"/>
        <v>155</v>
      </c>
      <c r="B23" s="23" t="s">
        <v>53</v>
      </c>
      <c r="C23" s="24" t="s">
        <v>29</v>
      </c>
      <c r="D23" s="38" t="s">
        <v>58</v>
      </c>
      <c r="E23" s="20">
        <v>4</v>
      </c>
      <c r="F23" s="32" t="s">
        <v>11</v>
      </c>
    </row>
    <row r="24" spans="1:6" x14ac:dyDescent="0.25">
      <c r="A24" s="13">
        <f t="shared" si="0"/>
        <v>156</v>
      </c>
      <c r="B24" s="23" t="s">
        <v>53</v>
      </c>
      <c r="C24" s="24" t="s">
        <v>14</v>
      </c>
      <c r="D24" s="38" t="s">
        <v>59</v>
      </c>
      <c r="E24" s="20">
        <v>1</v>
      </c>
      <c r="F24" s="32" t="s">
        <v>11</v>
      </c>
    </row>
    <row r="25" spans="1:6" s="33" customFormat="1" x14ac:dyDescent="0.25">
      <c r="A25" s="13">
        <f t="shared" si="0"/>
        <v>157</v>
      </c>
      <c r="B25" s="23" t="s">
        <v>54</v>
      </c>
      <c r="C25" s="24" t="s">
        <v>31</v>
      </c>
      <c r="D25" s="38" t="s">
        <v>60</v>
      </c>
      <c r="E25" s="20">
        <v>1</v>
      </c>
      <c r="F25" s="32" t="s">
        <v>11</v>
      </c>
    </row>
    <row r="26" spans="1:6" x14ac:dyDescent="0.25">
      <c r="A26" s="13">
        <f t="shared" si="0"/>
        <v>158</v>
      </c>
      <c r="B26" s="23" t="s">
        <v>54</v>
      </c>
      <c r="C26" s="24" t="s">
        <v>32</v>
      </c>
      <c r="D26" s="38" t="s">
        <v>61</v>
      </c>
      <c r="E26" s="20">
        <v>1</v>
      </c>
      <c r="F26" s="32" t="s">
        <v>11</v>
      </c>
    </row>
    <row r="27" spans="1:6" x14ac:dyDescent="0.25">
      <c r="A27" s="13">
        <f t="shared" si="0"/>
        <v>159</v>
      </c>
      <c r="B27" s="23" t="s">
        <v>54</v>
      </c>
      <c r="C27" s="24" t="s">
        <v>51</v>
      </c>
      <c r="D27" s="38" t="s">
        <v>62</v>
      </c>
      <c r="E27" s="20">
        <v>1</v>
      </c>
      <c r="F27" s="32" t="s">
        <v>11</v>
      </c>
    </row>
    <row r="28" spans="1:6" x14ac:dyDescent="0.25">
      <c r="A28" s="13">
        <f t="shared" si="0"/>
        <v>160</v>
      </c>
      <c r="B28" s="23" t="s">
        <v>54</v>
      </c>
      <c r="C28" s="24" t="s">
        <v>33</v>
      </c>
      <c r="D28" s="38" t="s">
        <v>63</v>
      </c>
      <c r="E28" s="20">
        <v>1</v>
      </c>
      <c r="F28" s="32" t="s">
        <v>11</v>
      </c>
    </row>
    <row r="29" spans="1:6" ht="30" x14ac:dyDescent="0.25">
      <c r="A29" s="13">
        <f t="shared" si="0"/>
        <v>161</v>
      </c>
      <c r="B29" s="23" t="s">
        <v>55</v>
      </c>
      <c r="C29" s="24" t="s">
        <v>64</v>
      </c>
      <c r="D29" s="38" t="s">
        <v>65</v>
      </c>
      <c r="E29" s="20">
        <v>3</v>
      </c>
      <c r="F29" s="32" t="s">
        <v>11</v>
      </c>
    </row>
    <row r="30" spans="1:6" ht="30" x14ac:dyDescent="0.25">
      <c r="A30" s="13">
        <f t="shared" si="0"/>
        <v>162</v>
      </c>
      <c r="B30" s="23" t="s">
        <v>55</v>
      </c>
      <c r="C30" s="24" t="s">
        <v>66</v>
      </c>
      <c r="D30" s="38" t="s">
        <v>65</v>
      </c>
      <c r="E30" s="20">
        <v>2</v>
      </c>
      <c r="F30" s="32" t="s">
        <v>11</v>
      </c>
    </row>
    <row r="31" spans="1:6" ht="30" x14ac:dyDescent="0.25">
      <c r="A31" s="13">
        <f t="shared" si="0"/>
        <v>163</v>
      </c>
      <c r="B31" s="23" t="s">
        <v>56</v>
      </c>
      <c r="C31" s="24" t="s">
        <v>67</v>
      </c>
      <c r="D31" s="38" t="s">
        <v>68</v>
      </c>
      <c r="E31" s="20">
        <v>2</v>
      </c>
      <c r="F31" s="32" t="s">
        <v>11</v>
      </c>
    </row>
    <row r="32" spans="1:6" x14ac:dyDescent="0.25">
      <c r="A32" s="13">
        <f t="shared" si="0"/>
        <v>164</v>
      </c>
      <c r="B32" s="23" t="s">
        <v>57</v>
      </c>
      <c r="C32" s="30" t="s">
        <v>69</v>
      </c>
      <c r="D32" s="31" t="s">
        <v>70</v>
      </c>
      <c r="E32" s="20">
        <v>1</v>
      </c>
      <c r="F32" s="32" t="s">
        <v>11</v>
      </c>
    </row>
    <row r="33" spans="1:6" x14ac:dyDescent="0.25">
      <c r="A33" s="13">
        <f t="shared" si="0"/>
        <v>165</v>
      </c>
      <c r="B33" s="23" t="s">
        <v>57</v>
      </c>
      <c r="C33" s="30" t="s">
        <v>71</v>
      </c>
      <c r="D33" s="31" t="s">
        <v>72</v>
      </c>
      <c r="E33" s="20">
        <v>3</v>
      </c>
      <c r="F33" s="32" t="s">
        <v>11</v>
      </c>
    </row>
    <row r="34" spans="1:6" x14ac:dyDescent="0.25">
      <c r="A34" s="13">
        <f t="shared" si="0"/>
        <v>166</v>
      </c>
      <c r="B34" s="23" t="s">
        <v>57</v>
      </c>
      <c r="C34" s="30" t="s">
        <v>73</v>
      </c>
      <c r="D34" s="31" t="s">
        <v>74</v>
      </c>
      <c r="E34" s="20">
        <v>1</v>
      </c>
      <c r="F34" s="32" t="s">
        <v>11</v>
      </c>
    </row>
    <row r="35" spans="1:6" x14ac:dyDescent="0.25">
      <c r="A35" s="13">
        <f t="shared" si="0"/>
        <v>167</v>
      </c>
      <c r="B35" s="29" t="s">
        <v>75</v>
      </c>
      <c r="C35" s="30" t="s">
        <v>32</v>
      </c>
      <c r="D35" s="31" t="s">
        <v>80</v>
      </c>
      <c r="E35" s="20">
        <v>1</v>
      </c>
      <c r="F35" s="32" t="s">
        <v>11</v>
      </c>
    </row>
    <row r="36" spans="1:6" x14ac:dyDescent="0.25">
      <c r="A36" s="13">
        <f t="shared" si="0"/>
        <v>168</v>
      </c>
      <c r="B36" s="29" t="s">
        <v>75</v>
      </c>
      <c r="C36" s="30" t="s">
        <v>81</v>
      </c>
      <c r="D36" s="31" t="s">
        <v>82</v>
      </c>
      <c r="E36" s="20">
        <v>1</v>
      </c>
      <c r="F36" s="32" t="s">
        <v>11</v>
      </c>
    </row>
    <row r="37" spans="1:6" x14ac:dyDescent="0.25">
      <c r="A37" s="13">
        <f t="shared" si="0"/>
        <v>169</v>
      </c>
      <c r="B37" s="29" t="s">
        <v>76</v>
      </c>
      <c r="C37" s="30" t="s">
        <v>83</v>
      </c>
      <c r="D37" s="31" t="s">
        <v>84</v>
      </c>
      <c r="E37" s="20">
        <v>1</v>
      </c>
      <c r="F37" s="32" t="s">
        <v>11</v>
      </c>
    </row>
    <row r="38" spans="1:6" x14ac:dyDescent="0.25">
      <c r="A38" s="13">
        <f t="shared" si="0"/>
        <v>170</v>
      </c>
      <c r="B38" s="29" t="s">
        <v>76</v>
      </c>
      <c r="C38" s="30" t="s">
        <v>33</v>
      </c>
      <c r="D38" s="31" t="s">
        <v>85</v>
      </c>
      <c r="E38" s="20">
        <v>1</v>
      </c>
      <c r="F38" s="32" t="s">
        <v>11</v>
      </c>
    </row>
    <row r="39" spans="1:6" x14ac:dyDescent="0.25">
      <c r="A39" s="13">
        <f t="shared" si="0"/>
        <v>171</v>
      </c>
      <c r="B39" s="23" t="s">
        <v>77</v>
      </c>
      <c r="C39" s="30" t="s">
        <v>31</v>
      </c>
      <c r="D39" s="31" t="s">
        <v>86</v>
      </c>
      <c r="E39" s="20">
        <v>1</v>
      </c>
      <c r="F39" s="32" t="s">
        <v>11</v>
      </c>
    </row>
    <row r="40" spans="1:6" x14ac:dyDescent="0.25">
      <c r="A40" s="13">
        <f t="shared" si="0"/>
        <v>172</v>
      </c>
      <c r="B40" s="23" t="s">
        <v>77</v>
      </c>
      <c r="C40" s="30" t="s">
        <v>32</v>
      </c>
      <c r="D40" s="31" t="s">
        <v>87</v>
      </c>
      <c r="E40" s="20">
        <v>1</v>
      </c>
      <c r="F40" s="32" t="s">
        <v>11</v>
      </c>
    </row>
    <row r="41" spans="1:6" x14ac:dyDescent="0.25">
      <c r="A41" s="13">
        <f t="shared" si="0"/>
        <v>173</v>
      </c>
      <c r="B41" s="23" t="s">
        <v>78</v>
      </c>
      <c r="C41" s="30" t="s">
        <v>33</v>
      </c>
      <c r="D41" s="31" t="s">
        <v>88</v>
      </c>
      <c r="E41" s="20">
        <v>8</v>
      </c>
      <c r="F41" s="32" t="s">
        <v>11</v>
      </c>
    </row>
    <row r="42" spans="1:6" x14ac:dyDescent="0.25">
      <c r="A42" s="13">
        <f t="shared" si="0"/>
        <v>174</v>
      </c>
      <c r="B42" s="23" t="s">
        <v>79</v>
      </c>
      <c r="C42" s="30" t="s">
        <v>30</v>
      </c>
      <c r="D42" s="31" t="s">
        <v>89</v>
      </c>
      <c r="E42" s="20">
        <v>1</v>
      </c>
      <c r="F42" s="32" t="s">
        <v>11</v>
      </c>
    </row>
    <row r="43" spans="1:6" x14ac:dyDescent="0.25">
      <c r="A43" s="13">
        <f t="shared" si="0"/>
        <v>175</v>
      </c>
      <c r="B43" s="23" t="s">
        <v>79</v>
      </c>
      <c r="C43" s="30" t="s">
        <v>31</v>
      </c>
      <c r="D43" s="31" t="s">
        <v>90</v>
      </c>
      <c r="E43" s="20">
        <v>2</v>
      </c>
      <c r="F43" s="32" t="s">
        <v>11</v>
      </c>
    </row>
    <row r="44" spans="1:6" x14ac:dyDescent="0.25">
      <c r="A44" s="13">
        <f t="shared" si="0"/>
        <v>176</v>
      </c>
      <c r="B44" s="23" t="s">
        <v>79</v>
      </c>
      <c r="C44" s="30" t="s">
        <v>32</v>
      </c>
      <c r="D44" s="31" t="s">
        <v>91</v>
      </c>
      <c r="E44" s="20">
        <v>2</v>
      </c>
      <c r="F44" s="32" t="s">
        <v>11</v>
      </c>
    </row>
    <row r="45" spans="1:6" x14ac:dyDescent="0.25">
      <c r="A45" s="13">
        <f t="shared" si="0"/>
        <v>177</v>
      </c>
      <c r="B45" s="23" t="s">
        <v>79</v>
      </c>
      <c r="C45" s="24" t="s">
        <v>83</v>
      </c>
      <c r="D45" s="31" t="s">
        <v>92</v>
      </c>
      <c r="E45" s="20">
        <v>1</v>
      </c>
      <c r="F45" s="32" t="s">
        <v>11</v>
      </c>
    </row>
    <row r="46" spans="1:6" x14ac:dyDescent="0.25">
      <c r="A46" s="13">
        <f t="shared" si="0"/>
        <v>178</v>
      </c>
      <c r="B46" s="41" t="s">
        <v>93</v>
      </c>
      <c r="C46" s="30" t="s">
        <v>94</v>
      </c>
      <c r="D46" s="31"/>
      <c r="E46" s="20" t="s">
        <v>13</v>
      </c>
      <c r="F46" s="32" t="s">
        <v>11</v>
      </c>
    </row>
    <row r="47" spans="1:6" x14ac:dyDescent="0.25">
      <c r="A47" s="13">
        <f t="shared" si="0"/>
        <v>179</v>
      </c>
      <c r="B47" s="23" t="s">
        <v>28</v>
      </c>
      <c r="C47" s="24"/>
      <c r="D47" s="31"/>
      <c r="E47" s="20" t="s">
        <v>13</v>
      </c>
      <c r="F47" s="32" t="s">
        <v>11</v>
      </c>
    </row>
    <row r="48" spans="1:6" ht="15.75" thickBot="1" x14ac:dyDescent="0.3">
      <c r="A48" s="14" t="str">
        <f>CONCATENATE(MAX(A45:A47)+1," až ",ROUNDUP(MAX(A45:A47),-1))</f>
        <v>180 až 180</v>
      </c>
      <c r="B48" s="21" t="s">
        <v>6</v>
      </c>
      <c r="C48" s="22" t="s">
        <v>7</v>
      </c>
      <c r="D48" s="39" t="s">
        <v>7</v>
      </c>
      <c r="E48" s="25" t="s">
        <v>13</v>
      </c>
      <c r="F48" s="26"/>
    </row>
    <row r="49" spans="1:4" x14ac:dyDescent="0.25">
      <c r="A49" s="1"/>
      <c r="B49" s="4"/>
      <c r="C49" s="4"/>
      <c r="D49" s="34"/>
    </row>
  </sheetData>
  <pageMargins left="0.25" right="0.25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"/>
  <sheetViews>
    <sheetView topLeftCell="A4" workbookViewId="0">
      <selection activeCell="E27" sqref="E27:E29"/>
    </sheetView>
  </sheetViews>
  <sheetFormatPr defaultRowHeight="15" x14ac:dyDescent="0.25"/>
  <sheetData>
    <row r="2" spans="2:9" x14ac:dyDescent="0.25">
      <c r="B2" t="s">
        <v>15</v>
      </c>
      <c r="C2" t="s">
        <v>18</v>
      </c>
      <c r="D2" t="s">
        <v>16</v>
      </c>
      <c r="F2" t="s">
        <v>17</v>
      </c>
    </row>
    <row r="3" spans="2:9" x14ac:dyDescent="0.25">
      <c r="B3">
        <v>129.96</v>
      </c>
      <c r="C3">
        <v>0.6</v>
      </c>
      <c r="D3">
        <v>1.3</v>
      </c>
      <c r="F3">
        <f>B3*C3*D3</f>
        <v>101.36880000000001</v>
      </c>
    </row>
    <row r="4" spans="2:9" x14ac:dyDescent="0.25">
      <c r="B4">
        <v>12.11</v>
      </c>
      <c r="C4">
        <v>0.5</v>
      </c>
      <c r="D4">
        <v>1.2</v>
      </c>
      <c r="F4">
        <f>B4*C4*D4</f>
        <v>7.2659999999999991</v>
      </c>
    </row>
    <row r="5" spans="2:9" x14ac:dyDescent="0.25">
      <c r="F5">
        <f>SUM(F3:F4)</f>
        <v>108.63480000000001</v>
      </c>
    </row>
    <row r="7" spans="2:9" x14ac:dyDescent="0.25">
      <c r="B7" t="s">
        <v>19</v>
      </c>
    </row>
    <row r="8" spans="2:9" x14ac:dyDescent="0.25">
      <c r="B8">
        <f>B3</f>
        <v>129.96</v>
      </c>
      <c r="C8">
        <f>C3</f>
        <v>0.6</v>
      </c>
      <c r="F8">
        <f>F3-F13-F19</f>
        <v>66.279600000000002</v>
      </c>
    </row>
    <row r="9" spans="2:9" x14ac:dyDescent="0.25">
      <c r="B9">
        <f>B3</f>
        <v>129.96</v>
      </c>
      <c r="C9">
        <f>C4</f>
        <v>0.5</v>
      </c>
      <c r="F9">
        <f>F4+F14+F20</f>
        <v>9.3852499999999992</v>
      </c>
    </row>
    <row r="10" spans="2:9" x14ac:dyDescent="0.25">
      <c r="F10">
        <f>SUM(F8:F9)</f>
        <v>75.664850000000001</v>
      </c>
    </row>
    <row r="12" spans="2:9" x14ac:dyDescent="0.25">
      <c r="B12" t="s">
        <v>20</v>
      </c>
    </row>
    <row r="13" spans="2:9" x14ac:dyDescent="0.25">
      <c r="B13">
        <f>B3</f>
        <v>129.96</v>
      </c>
      <c r="C13">
        <f>C3</f>
        <v>0.6</v>
      </c>
      <c r="D13">
        <v>0.35</v>
      </c>
      <c r="F13">
        <f>B13*C13*D13</f>
        <v>27.291599999999999</v>
      </c>
      <c r="I13">
        <f>F13+F19</f>
        <v>35.089199999999998</v>
      </c>
    </row>
    <row r="14" spans="2:9" x14ac:dyDescent="0.25">
      <c r="B14">
        <f>B4</f>
        <v>12.11</v>
      </c>
      <c r="C14">
        <f>C4</f>
        <v>0.5</v>
      </c>
      <c r="D14">
        <v>0.25</v>
      </c>
      <c r="F14">
        <f>B14*C14*D14</f>
        <v>1.5137499999999999</v>
      </c>
      <c r="I14">
        <f t="shared" ref="I14:I15" si="0">F14+F20</f>
        <v>2.1192500000000001</v>
      </c>
    </row>
    <row r="15" spans="2:9" x14ac:dyDescent="0.25">
      <c r="F15">
        <f>SUM(F13:F14)</f>
        <v>28.805349999999997</v>
      </c>
      <c r="I15">
        <f t="shared" si="0"/>
        <v>37.208449999999999</v>
      </c>
    </row>
    <row r="18" spans="2:6" x14ac:dyDescent="0.25">
      <c r="B18" t="s">
        <v>21</v>
      </c>
    </row>
    <row r="19" spans="2:6" x14ac:dyDescent="0.25">
      <c r="B19">
        <f>B3</f>
        <v>129.96</v>
      </c>
      <c r="C19">
        <f>C3</f>
        <v>0.6</v>
      </c>
      <c r="D19">
        <v>0.1</v>
      </c>
      <c r="F19">
        <f>B19*C19*D19</f>
        <v>7.7976000000000001</v>
      </c>
    </row>
    <row r="20" spans="2:6" x14ac:dyDescent="0.25">
      <c r="B20">
        <f>B4</f>
        <v>12.11</v>
      </c>
      <c r="C20">
        <f>C4</f>
        <v>0.5</v>
      </c>
      <c r="D20">
        <v>0.1</v>
      </c>
      <c r="F20">
        <f>B20*C20*D20</f>
        <v>0.60550000000000004</v>
      </c>
    </row>
    <row r="21" spans="2:6" x14ac:dyDescent="0.25">
      <c r="F21">
        <f>SUM(F19:F20)</f>
        <v>8.4031000000000002</v>
      </c>
    </row>
    <row r="24" spans="2:6" x14ac:dyDescent="0.25">
      <c r="C24" t="s">
        <v>26</v>
      </c>
      <c r="F24">
        <v>4</v>
      </c>
    </row>
    <row r="25" spans="2:6" x14ac:dyDescent="0.25">
      <c r="C25" t="s">
        <v>22</v>
      </c>
      <c r="F25">
        <v>6</v>
      </c>
    </row>
    <row r="26" spans="2:6" x14ac:dyDescent="0.25">
      <c r="C26" t="s">
        <v>23</v>
      </c>
      <c r="F26">
        <v>2</v>
      </c>
    </row>
    <row r="27" spans="2:6" x14ac:dyDescent="0.25">
      <c r="C27" t="s">
        <v>24</v>
      </c>
      <c r="E27">
        <v>10</v>
      </c>
    </row>
    <row r="28" spans="2:6" x14ac:dyDescent="0.25">
      <c r="C28" t="s">
        <v>25</v>
      </c>
      <c r="E28">
        <v>5</v>
      </c>
    </row>
    <row r="29" spans="2:6" x14ac:dyDescent="0.25">
      <c r="C29" t="s">
        <v>27</v>
      </c>
      <c r="E29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Nekvasil</dc:creator>
  <cp:lastModifiedBy>ASUS</cp:lastModifiedBy>
  <cp:lastPrinted>2016-01-15T09:50:27Z</cp:lastPrinted>
  <dcterms:created xsi:type="dcterms:W3CDTF">2015-05-11T08:58:38Z</dcterms:created>
  <dcterms:modified xsi:type="dcterms:W3CDTF">2020-06-26T08:19:35Z</dcterms:modified>
</cp:coreProperties>
</file>